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eo\Desktop\doc ufficio\"/>
    </mc:Choice>
  </mc:AlternateContent>
  <xr:revisionPtr revIDLastSave="0" documentId="13_ncr:1_{C1DAF437-E880-44A4-AAD2-C075EE8EF90E}" xr6:coauthVersionLast="45" xr6:coauthVersionMax="45" xr10:uidLastSave="{00000000-0000-0000-0000-000000000000}"/>
  <bookViews>
    <workbookView xWindow="-120" yWindow="-120" windowWidth="20730" windowHeight="11760" xr2:uid="{6F3F3057-245B-4EE6-AE6F-3BC18D74F344}"/>
  </bookViews>
  <sheets>
    <sheet name="Foglio1" sheetId="1" r:id="rId1"/>
  </sheets>
  <definedNames>
    <definedName name="_xlnm.Print_Area" localSheetId="0">Foglio1!$A$1:$D$94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9" i="1" l="1"/>
  <c r="D85" i="1"/>
  <c r="D83" i="1"/>
  <c r="D8" i="1"/>
  <c r="D12" i="1"/>
  <c r="D16" i="1"/>
  <c r="D20" i="1"/>
  <c r="D24" i="1"/>
  <c r="D68" i="1"/>
  <c r="D72" i="1"/>
  <c r="D76" i="1"/>
  <c r="D80" i="1"/>
  <c r="F81" i="1"/>
  <c r="D81" i="1" s="1"/>
  <c r="F85" i="1"/>
  <c r="F23" i="1"/>
  <c r="D23" i="1" s="1"/>
  <c r="F20" i="1"/>
  <c r="F80" i="1"/>
  <c r="F79" i="1"/>
  <c r="D79" i="1" s="1"/>
  <c r="F78" i="1"/>
  <c r="D78" i="1" s="1"/>
  <c r="F77" i="1"/>
  <c r="D77" i="1" s="1"/>
  <c r="F76" i="1"/>
  <c r="F75" i="1"/>
  <c r="D75" i="1" s="1"/>
  <c r="F74" i="1"/>
  <c r="D74" i="1" s="1"/>
  <c r="F67" i="1"/>
  <c r="D67" i="1" s="1"/>
  <c r="F68" i="1"/>
  <c r="F69" i="1"/>
  <c r="D69" i="1" s="1"/>
  <c r="F70" i="1"/>
  <c r="D70" i="1" s="1"/>
  <c r="F71" i="1"/>
  <c r="D71" i="1" s="1"/>
  <c r="F72" i="1"/>
  <c r="F73" i="1"/>
  <c r="D73" i="1" s="1"/>
  <c r="F6" i="1"/>
  <c r="D6" i="1" s="1"/>
  <c r="F7" i="1"/>
  <c r="D7" i="1" s="1"/>
  <c r="F8" i="1"/>
  <c r="F9" i="1"/>
  <c r="D9" i="1" s="1"/>
  <c r="F10" i="1"/>
  <c r="D10" i="1" s="1"/>
  <c r="F11" i="1"/>
  <c r="D11" i="1" s="1"/>
  <c r="F12" i="1"/>
  <c r="F13" i="1"/>
  <c r="D13" i="1" s="1"/>
  <c r="F14" i="1"/>
  <c r="D14" i="1" s="1"/>
  <c r="F15" i="1"/>
  <c r="D15" i="1" s="1"/>
  <c r="F16" i="1"/>
  <c r="F24" i="1"/>
  <c r="F17" i="1"/>
  <c r="D17" i="1" s="1"/>
  <c r="F18" i="1"/>
  <c r="D18" i="1" s="1"/>
  <c r="F19" i="1"/>
  <c r="D19" i="1" s="1"/>
  <c r="F21" i="1"/>
  <c r="D21" i="1" s="1"/>
  <c r="F22" i="1"/>
  <c r="D22" i="1" s="1"/>
  <c r="F25" i="1"/>
  <c r="D25" i="1" s="1"/>
  <c r="F26" i="1"/>
  <c r="D26" i="1" s="1"/>
  <c r="F27" i="1"/>
  <c r="D27" i="1" s="1"/>
  <c r="F28" i="1"/>
  <c r="D28" i="1" s="1"/>
  <c r="F29" i="1"/>
  <c r="D29" i="1" s="1"/>
  <c r="F30" i="1"/>
  <c r="D30" i="1" s="1"/>
  <c r="F31" i="1"/>
  <c r="D31" i="1" s="1"/>
  <c r="F32" i="1"/>
  <c r="D32" i="1" s="1"/>
  <c r="F33" i="1"/>
  <c r="D33" i="1" s="1"/>
  <c r="F34" i="1"/>
  <c r="D34" i="1" s="1"/>
  <c r="F35" i="1"/>
  <c r="D35" i="1" s="1"/>
  <c r="F36" i="1"/>
  <c r="D36" i="1" s="1"/>
  <c r="F37" i="1"/>
  <c r="D37" i="1" s="1"/>
  <c r="F38" i="1"/>
  <c r="D38" i="1" s="1"/>
  <c r="F39" i="1"/>
  <c r="D39" i="1" s="1"/>
  <c r="F40" i="1"/>
  <c r="D40" i="1" s="1"/>
  <c r="F41" i="1"/>
  <c r="D41" i="1" s="1"/>
  <c r="F42" i="1"/>
  <c r="D42" i="1" s="1"/>
  <c r="F43" i="1"/>
  <c r="D43" i="1" s="1"/>
  <c r="F44" i="1"/>
  <c r="D44" i="1" s="1"/>
  <c r="F45" i="1"/>
  <c r="D45" i="1" s="1"/>
  <c r="F46" i="1"/>
  <c r="D46" i="1" s="1"/>
  <c r="F47" i="1"/>
  <c r="D47" i="1" s="1"/>
  <c r="F48" i="1"/>
  <c r="D48" i="1" s="1"/>
  <c r="F49" i="1"/>
  <c r="D49" i="1" s="1"/>
  <c r="F50" i="1"/>
  <c r="D50" i="1" s="1"/>
  <c r="F51" i="1"/>
  <c r="D51" i="1" s="1"/>
  <c r="F52" i="1"/>
  <c r="D52" i="1" s="1"/>
  <c r="F53" i="1"/>
  <c r="D53" i="1" s="1"/>
  <c r="F54" i="1"/>
  <c r="D54" i="1" s="1"/>
  <c r="F55" i="1"/>
  <c r="D55" i="1" s="1"/>
  <c r="F56" i="1"/>
  <c r="D56" i="1" s="1"/>
  <c r="F57" i="1"/>
  <c r="D57" i="1" s="1"/>
  <c r="F58" i="1"/>
  <c r="D58" i="1" s="1"/>
  <c r="F59" i="1"/>
  <c r="D59" i="1" s="1"/>
  <c r="F60" i="1"/>
  <c r="D60" i="1" s="1"/>
  <c r="F61" i="1"/>
  <c r="D61" i="1" s="1"/>
  <c r="F62" i="1"/>
  <c r="D62" i="1" s="1"/>
  <c r="F63" i="1"/>
  <c r="D63" i="1" s="1"/>
  <c r="F64" i="1"/>
  <c r="D64" i="1" s="1"/>
  <c r="F65" i="1"/>
  <c r="D65" i="1" s="1"/>
  <c r="F66" i="1"/>
  <c r="D66" i="1" s="1"/>
  <c r="F5" i="1"/>
  <c r="D5" i="1" s="1"/>
  <c r="F82" i="1" l="1"/>
  <c r="F83" i="1" s="1"/>
  <c r="F89" i="1" s="1"/>
</calcChain>
</file>

<file path=xl/sharedStrings.xml><?xml version="1.0" encoding="utf-8"?>
<sst xmlns="http://schemas.openxmlformats.org/spreadsheetml/2006/main" count="161" uniqueCount="87">
  <si>
    <t>RIEPILOGO LAVORI</t>
  </si>
  <si>
    <t>MATERIALE:</t>
  </si>
  <si>
    <t>MT</t>
  </si>
  <si>
    <t>FILO 1,5 MM2</t>
  </si>
  <si>
    <t>FILO 2,5 MM2</t>
  </si>
  <si>
    <t>FILO 4 MM2</t>
  </si>
  <si>
    <t>FILO 6 MM</t>
  </si>
  <si>
    <t>FILO 10 MM2</t>
  </si>
  <si>
    <t>CAVO SCHERMATO 2X0,5</t>
  </si>
  <si>
    <t>SCATOLA 6P CARTONGESSO</t>
  </si>
  <si>
    <t>N</t>
  </si>
  <si>
    <t>LAMPADE 17W TONDE</t>
  </si>
  <si>
    <t xml:space="preserve">DIFFERENZIALE 94514 0,5A 63A CLASSE A </t>
  </si>
  <si>
    <t>94207 0,03 CLASSE A 16A</t>
  </si>
  <si>
    <t>94018 0,3 CLASSE AC 20A</t>
  </si>
  <si>
    <t>PLACCHE 3P BIANCHE PLANA</t>
  </si>
  <si>
    <t>QUADRO 24MD GW</t>
  </si>
  <si>
    <t>32A SEZ GW</t>
  </si>
  <si>
    <t>SCARICATORE</t>
  </si>
  <si>
    <t>INT.C10 0.03 AC 94006</t>
  </si>
  <si>
    <t>C16 AC 0,03 94007</t>
  </si>
  <si>
    <t>C32 6K 2MD GW</t>
  </si>
  <si>
    <t>SUPPORTI 503 PLANA</t>
  </si>
  <si>
    <t>SUPPORTI 504</t>
  </si>
  <si>
    <t>SUPPORTI 507</t>
  </si>
  <si>
    <t>PLACCA 4P</t>
  </si>
  <si>
    <t>PLACCA 7P</t>
  </si>
  <si>
    <t>SCATOLE 503</t>
  </si>
  <si>
    <t>SCATOLE 504</t>
  </si>
  <si>
    <t>SCATOLE 507</t>
  </si>
  <si>
    <t>PULSANTI 14060</t>
  </si>
  <si>
    <t>BIPRESE</t>
  </si>
  <si>
    <t>EMERGENZE</t>
  </si>
  <si>
    <t>TUBO D20 CORR</t>
  </si>
  <si>
    <t>TUBO D25 CORR</t>
  </si>
  <si>
    <t>SCHUKO</t>
  </si>
  <si>
    <t>COPRIFORO</t>
  </si>
  <si>
    <t>INTERRUTTORI</t>
  </si>
  <si>
    <t>PULSANTE NC</t>
  </si>
  <si>
    <t>COPRITASTO LUCE</t>
  </si>
  <si>
    <t xml:space="preserve">PULSANTI </t>
  </si>
  <si>
    <t>SPIE 220V</t>
  </si>
  <si>
    <t>COPRITASTO SPIA</t>
  </si>
  <si>
    <t>SIMBOLO PORTA</t>
  </si>
  <si>
    <t>RELE' 220V + BASE</t>
  </si>
  <si>
    <t>FARETTI GU10 CON LAMPADA</t>
  </si>
  <si>
    <t>CAVO 8 COPPIE</t>
  </si>
  <si>
    <t>TARGA AUDIO ELVOX</t>
  </si>
  <si>
    <t>OROLOGIO FINDER</t>
  </si>
  <si>
    <t>SUONERIA 220V</t>
  </si>
  <si>
    <t>RACCORDI SCATOLE</t>
  </si>
  <si>
    <t>QUADRO 54MD BOCCHIOTTI</t>
  </si>
  <si>
    <t>SCATOLE PT5</t>
  </si>
  <si>
    <t>SCATOLE PT6</t>
  </si>
  <si>
    <t>SCATOLE PT7</t>
  </si>
  <si>
    <t>SCATOLE PT8</t>
  </si>
  <si>
    <t>SCATOLE PT10</t>
  </si>
  <si>
    <t>LUXOMAT CON SCATOLA</t>
  </si>
  <si>
    <t>FARO 20W +SCATOLA</t>
  </si>
  <si>
    <t>TUBO RIGIDO D16</t>
  </si>
  <si>
    <t xml:space="preserve">RACCORDI  </t>
  </si>
  <si>
    <t>ASTRONOMICO FINDER</t>
  </si>
  <si>
    <t>GU 10 LED</t>
  </si>
  <si>
    <t>TUBO ASPIRATORE</t>
  </si>
  <si>
    <t>TUBO D40</t>
  </si>
  <si>
    <t>ALIMENTATORE 931</t>
  </si>
  <si>
    <t>CITOFONO</t>
  </si>
  <si>
    <t>POSTO ESTERNO</t>
  </si>
  <si>
    <t>SCATOLE DERIV VIMAR+COPERCHIO</t>
  </si>
  <si>
    <t>PANNELLI LED</t>
  </si>
  <si>
    <t>RELE' PASSO PASSO FINDER</t>
  </si>
  <si>
    <t>MORSETTIERE A GUIDA DIN</t>
  </si>
  <si>
    <t>STAFFE PANNELLI LED</t>
  </si>
  <si>
    <t>PASSACAVI</t>
  </si>
  <si>
    <t>SPIA BAGNO DISABILI</t>
  </si>
  <si>
    <t>CAVO 3X1,5</t>
  </si>
  <si>
    <t>COMMUTATORE 2POLI</t>
  </si>
  <si>
    <t>CANALA ZONA CONTATORI</t>
  </si>
  <si>
    <t>COMMUTATORE 1POLO 0,1</t>
  </si>
  <si>
    <t>C6</t>
  </si>
  <si>
    <t>DICHIARAZIONE</t>
  </si>
  <si>
    <t>morsetti vario</t>
  </si>
  <si>
    <t>TOTALE</t>
  </si>
  <si>
    <t>MATERIALE</t>
  </si>
  <si>
    <t>FATTURA N. 35/2017</t>
  </si>
  <si>
    <t>ACCONTO 05.09.2016</t>
  </si>
  <si>
    <t>LAVORO ORE 188 X EURO 23,00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</si>
</sst>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44" fontId="3" fillId="0" borderId="0" xfId="1" applyFont="1"/>
    <xf numFmtId="44" fontId="3" fillId="0" borderId="0" xfId="0" applyNumberFormat="1" applyFont="1"/>
    <xf numFmtId="9" fontId="3" fillId="0" borderId="0" xfId="1" applyNumberFormat="1" applyFont="1"/>
    <xf numFmtId="44" fontId="3" fillId="0" borderId="1" xfId="0" applyNumberFormat="1" applyFont="1" applyBorder="1"/>
    <xf numFmtId="0" fontId="3" fillId="0" borderId="1" xfId="0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DDD2E-145F-478E-9720-55CB7282DBA8}">
  <dimension ref="A1:F92"/>
  <sheetViews>
    <sheetView tabSelected="1" topLeftCell="A73" workbookViewId="0">
      <selection activeCell="D36" sqref="D36"/>
    </sheetView>
  </sheetViews>
  <sheetFormatPr defaultRowHeight="15" x14ac:dyDescent="0.25"/>
  <cols>
    <col min="1" max="1" width="6.28515625" style="1" customWidth="1"/>
    <col min="2" max="2" width="9.140625" style="1"/>
    <col min="3" max="3" width="38.140625" style="1" customWidth="1"/>
    <col min="4" max="4" width="16.28515625" style="1" customWidth="1"/>
    <col min="5" max="5" width="9.140625" style="2"/>
    <col min="6" max="6" width="14" style="1" customWidth="1"/>
    <col min="7" max="16384" width="9.140625" style="1"/>
  </cols>
  <sheetData>
    <row r="1" spans="1:6" x14ac:dyDescent="0.25">
      <c r="A1" s="1" t="s">
        <v>0</v>
      </c>
    </row>
    <row r="3" spans="1:6" x14ac:dyDescent="0.25">
      <c r="A3" s="1" t="s">
        <v>1</v>
      </c>
    </row>
    <row r="5" spans="1:6" x14ac:dyDescent="0.25">
      <c r="A5" s="1" t="s">
        <v>2</v>
      </c>
      <c r="B5" s="1">
        <v>1342</v>
      </c>
      <c r="C5" s="1" t="s">
        <v>3</v>
      </c>
      <c r="D5" s="3">
        <f t="shared" ref="D5:D68" si="0">F5+$E$83*F5</f>
        <v>112.72800000000001</v>
      </c>
      <c r="E5" s="2">
        <v>7.0000000000000007E-2</v>
      </c>
      <c r="F5" s="3">
        <f>E5*B5</f>
        <v>93.940000000000012</v>
      </c>
    </row>
    <row r="6" spans="1:6" x14ac:dyDescent="0.25">
      <c r="A6" s="1" t="s">
        <v>2</v>
      </c>
      <c r="B6" s="1">
        <v>750</v>
      </c>
      <c r="C6" s="1" t="s">
        <v>4</v>
      </c>
      <c r="D6" s="3">
        <f t="shared" si="0"/>
        <v>108</v>
      </c>
      <c r="E6" s="2">
        <v>0.12</v>
      </c>
      <c r="F6" s="3">
        <f t="shared" ref="F6:F70" si="1">E6*B6</f>
        <v>90</v>
      </c>
    </row>
    <row r="7" spans="1:6" x14ac:dyDescent="0.25">
      <c r="A7" s="1" t="s">
        <v>2</v>
      </c>
      <c r="B7" s="1">
        <v>190</v>
      </c>
      <c r="C7" s="1" t="s">
        <v>5</v>
      </c>
      <c r="D7" s="3">
        <f t="shared" si="0"/>
        <v>45.6</v>
      </c>
      <c r="E7" s="2">
        <v>0.2</v>
      </c>
      <c r="F7" s="3">
        <f t="shared" si="1"/>
        <v>38</v>
      </c>
    </row>
    <row r="8" spans="1:6" x14ac:dyDescent="0.25">
      <c r="A8" s="1" t="s">
        <v>2</v>
      </c>
      <c r="B8" s="1">
        <v>190</v>
      </c>
      <c r="C8" s="1" t="s">
        <v>6</v>
      </c>
      <c r="D8" s="3">
        <f t="shared" si="0"/>
        <v>63.84</v>
      </c>
      <c r="E8" s="2">
        <v>0.28000000000000003</v>
      </c>
      <c r="F8" s="3">
        <f t="shared" si="1"/>
        <v>53.2</v>
      </c>
    </row>
    <row r="9" spans="1:6" x14ac:dyDescent="0.25">
      <c r="A9" s="1" t="s">
        <v>2</v>
      </c>
      <c r="B9" s="1">
        <v>75</v>
      </c>
      <c r="C9" s="1" t="s">
        <v>7</v>
      </c>
      <c r="D9" s="3">
        <f t="shared" si="0"/>
        <v>47.7</v>
      </c>
      <c r="E9" s="2">
        <v>0.53</v>
      </c>
      <c r="F9" s="3">
        <f t="shared" si="1"/>
        <v>39.75</v>
      </c>
    </row>
    <row r="10" spans="1:6" x14ac:dyDescent="0.25">
      <c r="A10" s="1" t="s">
        <v>2</v>
      </c>
      <c r="B10" s="1">
        <v>80</v>
      </c>
      <c r="C10" s="1" t="s">
        <v>8</v>
      </c>
      <c r="D10" s="3">
        <f t="shared" si="0"/>
        <v>26.880000000000003</v>
      </c>
      <c r="E10" s="2">
        <v>0.28000000000000003</v>
      </c>
      <c r="F10" s="3">
        <f t="shared" si="1"/>
        <v>22.400000000000002</v>
      </c>
    </row>
    <row r="11" spans="1:6" x14ac:dyDescent="0.25">
      <c r="A11" s="1" t="s">
        <v>10</v>
      </c>
      <c r="B11" s="1">
        <v>1</v>
      </c>
      <c r="C11" s="1" t="s">
        <v>9</v>
      </c>
      <c r="D11" s="3">
        <f t="shared" si="0"/>
        <v>4.8</v>
      </c>
      <c r="E11" s="2">
        <v>4</v>
      </c>
      <c r="F11" s="3">
        <f t="shared" si="1"/>
        <v>4</v>
      </c>
    </row>
    <row r="12" spans="1:6" x14ac:dyDescent="0.25">
      <c r="A12" s="1" t="s">
        <v>10</v>
      </c>
      <c r="B12" s="1">
        <v>6</v>
      </c>
      <c r="C12" s="1" t="s">
        <v>11</v>
      </c>
      <c r="D12" s="3">
        <f t="shared" si="0"/>
        <v>144</v>
      </c>
      <c r="E12" s="2">
        <v>20</v>
      </c>
      <c r="F12" s="3">
        <f t="shared" si="1"/>
        <v>120</v>
      </c>
    </row>
    <row r="13" spans="1:6" x14ac:dyDescent="0.25">
      <c r="A13" s="1" t="s">
        <v>10</v>
      </c>
      <c r="B13" s="1">
        <v>1</v>
      </c>
      <c r="C13" s="1" t="s">
        <v>12</v>
      </c>
      <c r="D13" s="3">
        <f t="shared" si="0"/>
        <v>72</v>
      </c>
      <c r="E13" s="2">
        <v>60</v>
      </c>
      <c r="F13" s="3">
        <f t="shared" si="1"/>
        <v>60</v>
      </c>
    </row>
    <row r="14" spans="1:6" x14ac:dyDescent="0.25">
      <c r="A14" s="1" t="s">
        <v>10</v>
      </c>
      <c r="B14" s="1">
        <v>1</v>
      </c>
      <c r="C14" s="1" t="s">
        <v>21</v>
      </c>
      <c r="D14" s="3">
        <f t="shared" si="0"/>
        <v>33.6</v>
      </c>
      <c r="E14" s="2">
        <v>28</v>
      </c>
      <c r="F14" s="3">
        <f t="shared" si="1"/>
        <v>28</v>
      </c>
    </row>
    <row r="15" spans="1:6" x14ac:dyDescent="0.25">
      <c r="A15" s="1" t="s">
        <v>10</v>
      </c>
      <c r="B15" s="1">
        <v>4</v>
      </c>
      <c r="C15" s="1" t="s">
        <v>13</v>
      </c>
      <c r="D15" s="3">
        <f t="shared" si="0"/>
        <v>182.4</v>
      </c>
      <c r="E15" s="2">
        <v>38</v>
      </c>
      <c r="F15" s="3">
        <f t="shared" si="1"/>
        <v>152</v>
      </c>
    </row>
    <row r="16" spans="1:6" x14ac:dyDescent="0.25">
      <c r="A16" s="1" t="s">
        <v>10</v>
      </c>
      <c r="B16" s="1">
        <v>1</v>
      </c>
      <c r="C16" s="1" t="s">
        <v>14</v>
      </c>
      <c r="D16" s="3">
        <f t="shared" si="0"/>
        <v>64.8</v>
      </c>
      <c r="E16" s="2">
        <v>54</v>
      </c>
      <c r="F16" s="3">
        <f t="shared" si="1"/>
        <v>54</v>
      </c>
    </row>
    <row r="17" spans="1:6" x14ac:dyDescent="0.25">
      <c r="A17" s="1" t="s">
        <v>10</v>
      </c>
      <c r="B17" s="1">
        <v>1</v>
      </c>
      <c r="C17" s="1" t="s">
        <v>16</v>
      </c>
      <c r="D17" s="3">
        <f t="shared" si="0"/>
        <v>33.6</v>
      </c>
      <c r="E17" s="2">
        <v>28</v>
      </c>
      <c r="F17" s="3">
        <f t="shared" si="1"/>
        <v>28</v>
      </c>
    </row>
    <row r="18" spans="1:6" x14ac:dyDescent="0.25">
      <c r="A18" s="1" t="s">
        <v>10</v>
      </c>
      <c r="B18" s="1">
        <v>1</v>
      </c>
      <c r="C18" s="1" t="s">
        <v>17</v>
      </c>
      <c r="D18" s="3">
        <f t="shared" si="0"/>
        <v>19.2</v>
      </c>
      <c r="E18" s="2">
        <v>16</v>
      </c>
      <c r="F18" s="3">
        <f t="shared" si="1"/>
        <v>16</v>
      </c>
    </row>
    <row r="19" spans="1:6" x14ac:dyDescent="0.25">
      <c r="A19" s="1" t="s">
        <v>10</v>
      </c>
      <c r="B19" s="1">
        <v>1</v>
      </c>
      <c r="C19" s="1" t="s">
        <v>18</v>
      </c>
      <c r="D19" s="3">
        <f t="shared" si="0"/>
        <v>57.6</v>
      </c>
      <c r="E19" s="2">
        <v>48</v>
      </c>
      <c r="F19" s="3">
        <f t="shared" si="1"/>
        <v>48</v>
      </c>
    </row>
    <row r="20" spans="1:6" x14ac:dyDescent="0.25">
      <c r="A20" s="1" t="s">
        <v>10</v>
      </c>
      <c r="B20" s="1">
        <v>2</v>
      </c>
      <c r="C20" s="1" t="s">
        <v>78</v>
      </c>
      <c r="D20" s="3">
        <f t="shared" si="0"/>
        <v>28.8</v>
      </c>
      <c r="E20" s="2">
        <v>12</v>
      </c>
      <c r="F20" s="3">
        <f t="shared" si="1"/>
        <v>24</v>
      </c>
    </row>
    <row r="21" spans="1:6" x14ac:dyDescent="0.25">
      <c r="A21" s="1" t="s">
        <v>10</v>
      </c>
      <c r="B21" s="1">
        <v>3</v>
      </c>
      <c r="C21" s="1" t="s">
        <v>19</v>
      </c>
      <c r="D21" s="3">
        <f t="shared" si="0"/>
        <v>59.4</v>
      </c>
      <c r="E21" s="2">
        <v>16.5</v>
      </c>
      <c r="F21" s="3">
        <f t="shared" si="1"/>
        <v>49.5</v>
      </c>
    </row>
    <row r="22" spans="1:6" x14ac:dyDescent="0.25">
      <c r="A22" s="1" t="s">
        <v>10</v>
      </c>
      <c r="B22" s="1">
        <v>1</v>
      </c>
      <c r="C22" s="1" t="s">
        <v>20</v>
      </c>
      <c r="D22" s="3">
        <f t="shared" si="0"/>
        <v>20.399999999999999</v>
      </c>
      <c r="E22" s="2">
        <v>17</v>
      </c>
      <c r="F22" s="3">
        <f t="shared" si="1"/>
        <v>17</v>
      </c>
    </row>
    <row r="23" spans="1:6" x14ac:dyDescent="0.25">
      <c r="A23" s="1" t="s">
        <v>10</v>
      </c>
      <c r="B23" s="1">
        <v>7</v>
      </c>
      <c r="C23" s="1" t="s">
        <v>79</v>
      </c>
      <c r="D23" s="3">
        <f t="shared" si="0"/>
        <v>58.8</v>
      </c>
      <c r="E23" s="2">
        <v>7</v>
      </c>
      <c r="F23" s="3">
        <f t="shared" si="1"/>
        <v>49</v>
      </c>
    </row>
    <row r="24" spans="1:6" x14ac:dyDescent="0.25">
      <c r="A24" s="1" t="s">
        <v>10</v>
      </c>
      <c r="B24" s="1">
        <v>30</v>
      </c>
      <c r="C24" s="1" t="s">
        <v>15</v>
      </c>
      <c r="D24" s="3">
        <f t="shared" si="0"/>
        <v>43.2</v>
      </c>
      <c r="E24" s="2">
        <v>1.2</v>
      </c>
      <c r="F24" s="3">
        <f>E24*B24</f>
        <v>36</v>
      </c>
    </row>
    <row r="25" spans="1:6" x14ac:dyDescent="0.25">
      <c r="A25" s="1" t="s">
        <v>10</v>
      </c>
      <c r="B25" s="1">
        <v>35</v>
      </c>
      <c r="C25" s="1" t="s">
        <v>27</v>
      </c>
      <c r="D25" s="3">
        <f t="shared" si="0"/>
        <v>89.04</v>
      </c>
      <c r="E25" s="2">
        <v>2.12</v>
      </c>
      <c r="F25" s="3">
        <f t="shared" si="1"/>
        <v>74.2</v>
      </c>
    </row>
    <row r="26" spans="1:6" x14ac:dyDescent="0.25">
      <c r="A26" s="1" t="s">
        <v>10</v>
      </c>
      <c r="B26" s="1">
        <v>11</v>
      </c>
      <c r="C26" s="1" t="s">
        <v>28</v>
      </c>
      <c r="D26" s="3">
        <f t="shared" si="0"/>
        <v>59.4</v>
      </c>
      <c r="E26" s="2">
        <v>4.5</v>
      </c>
      <c r="F26" s="3">
        <f t="shared" si="1"/>
        <v>49.5</v>
      </c>
    </row>
    <row r="27" spans="1:6" x14ac:dyDescent="0.25">
      <c r="A27" s="1" t="s">
        <v>10</v>
      </c>
      <c r="B27" s="1">
        <v>50</v>
      </c>
      <c r="C27" s="1" t="s">
        <v>50</v>
      </c>
      <c r="D27" s="3">
        <f t="shared" si="0"/>
        <v>68.399999999999991</v>
      </c>
      <c r="E27" s="2">
        <v>1.1399999999999999</v>
      </c>
      <c r="F27" s="3">
        <f t="shared" si="1"/>
        <v>56.999999999999993</v>
      </c>
    </row>
    <row r="28" spans="1:6" x14ac:dyDescent="0.25">
      <c r="A28" s="1" t="s">
        <v>10</v>
      </c>
      <c r="B28" s="1">
        <v>8</v>
      </c>
      <c r="C28" s="1" t="s">
        <v>29</v>
      </c>
      <c r="D28" s="3">
        <f t="shared" si="0"/>
        <v>57.6</v>
      </c>
      <c r="E28" s="2">
        <v>6</v>
      </c>
      <c r="F28" s="3">
        <f t="shared" si="1"/>
        <v>48</v>
      </c>
    </row>
    <row r="29" spans="1:6" x14ac:dyDescent="0.25">
      <c r="A29" s="1" t="s">
        <v>10</v>
      </c>
      <c r="B29" s="1">
        <v>35</v>
      </c>
      <c r="C29" s="1" t="s">
        <v>22</v>
      </c>
      <c r="D29" s="3">
        <f t="shared" si="0"/>
        <v>25.619999999999997</v>
      </c>
      <c r="E29" s="2">
        <v>0.61</v>
      </c>
      <c r="F29" s="3">
        <f t="shared" si="1"/>
        <v>21.349999999999998</v>
      </c>
    </row>
    <row r="30" spans="1:6" x14ac:dyDescent="0.25">
      <c r="A30" s="1" t="s">
        <v>10</v>
      </c>
      <c r="B30" s="1">
        <v>11</v>
      </c>
      <c r="C30" s="1" t="s">
        <v>23</v>
      </c>
      <c r="D30" s="3">
        <f t="shared" si="0"/>
        <v>17.16</v>
      </c>
      <c r="E30" s="2">
        <v>1.3</v>
      </c>
      <c r="F30" s="3">
        <f t="shared" si="1"/>
        <v>14.3</v>
      </c>
    </row>
    <row r="31" spans="1:6" x14ac:dyDescent="0.25">
      <c r="A31" s="1" t="s">
        <v>10</v>
      </c>
      <c r="B31" s="1">
        <v>8</v>
      </c>
      <c r="C31" s="1" t="s">
        <v>24</v>
      </c>
      <c r="D31" s="3">
        <f t="shared" si="0"/>
        <v>21.12</v>
      </c>
      <c r="E31" s="2">
        <v>2.2000000000000002</v>
      </c>
      <c r="F31" s="3">
        <f t="shared" si="1"/>
        <v>17.600000000000001</v>
      </c>
    </row>
    <row r="32" spans="1:6" x14ac:dyDescent="0.25">
      <c r="A32" s="1" t="s">
        <v>10</v>
      </c>
      <c r="B32" s="1">
        <v>10</v>
      </c>
      <c r="C32" s="1" t="s">
        <v>25</v>
      </c>
      <c r="D32" s="3">
        <f t="shared" si="0"/>
        <v>25.2</v>
      </c>
      <c r="E32" s="2">
        <v>2.1</v>
      </c>
      <c r="F32" s="3">
        <f t="shared" si="1"/>
        <v>21</v>
      </c>
    </row>
    <row r="33" spans="1:6" x14ac:dyDescent="0.25">
      <c r="A33" s="1" t="s">
        <v>10</v>
      </c>
      <c r="B33" s="1">
        <v>8</v>
      </c>
      <c r="C33" s="1" t="s">
        <v>26</v>
      </c>
      <c r="D33" s="3">
        <f t="shared" si="0"/>
        <v>33.6</v>
      </c>
      <c r="E33" s="2">
        <v>3.5</v>
      </c>
      <c r="F33" s="3">
        <f t="shared" si="1"/>
        <v>28</v>
      </c>
    </row>
    <row r="34" spans="1:6" x14ac:dyDescent="0.25">
      <c r="A34" s="1" t="s">
        <v>10</v>
      </c>
      <c r="B34" s="1">
        <v>2</v>
      </c>
      <c r="C34" s="1" t="s">
        <v>30</v>
      </c>
      <c r="D34" s="3">
        <f t="shared" si="0"/>
        <v>24</v>
      </c>
      <c r="E34" s="2">
        <v>10</v>
      </c>
      <c r="F34" s="3">
        <f t="shared" si="1"/>
        <v>20</v>
      </c>
    </row>
    <row r="35" spans="1:6" x14ac:dyDescent="0.25">
      <c r="A35" s="1" t="s">
        <v>10</v>
      </c>
      <c r="B35" s="1">
        <v>20</v>
      </c>
      <c r="C35" s="1" t="s">
        <v>31</v>
      </c>
      <c r="D35" s="3">
        <f t="shared" si="0"/>
        <v>65.28</v>
      </c>
      <c r="E35" s="2">
        <v>2.72</v>
      </c>
      <c r="F35" s="3">
        <f t="shared" si="1"/>
        <v>54.400000000000006</v>
      </c>
    </row>
    <row r="36" spans="1:6" x14ac:dyDescent="0.25">
      <c r="A36" s="1" t="s">
        <v>10</v>
      </c>
      <c r="B36" s="1">
        <v>8</v>
      </c>
      <c r="C36" s="1" t="s">
        <v>32</v>
      </c>
      <c r="D36" s="3">
        <f t="shared" si="0"/>
        <v>336</v>
      </c>
      <c r="E36" s="2">
        <v>35</v>
      </c>
      <c r="F36" s="3">
        <f t="shared" si="1"/>
        <v>280</v>
      </c>
    </row>
    <row r="37" spans="1:6" x14ac:dyDescent="0.25">
      <c r="A37" s="1" t="s">
        <v>2</v>
      </c>
      <c r="B37" s="1">
        <v>430</v>
      </c>
      <c r="C37" s="1" t="s">
        <v>33</v>
      </c>
      <c r="D37" s="3">
        <f t="shared" si="0"/>
        <v>51.6</v>
      </c>
      <c r="E37" s="2">
        <v>0.1</v>
      </c>
      <c r="F37" s="3">
        <f t="shared" si="1"/>
        <v>43</v>
      </c>
    </row>
    <row r="38" spans="1:6" x14ac:dyDescent="0.25">
      <c r="A38" s="1" t="s">
        <v>2</v>
      </c>
      <c r="B38" s="1">
        <v>245</v>
      </c>
      <c r="C38" s="1" t="s">
        <v>34</v>
      </c>
      <c r="D38" s="3">
        <f t="shared" si="0"/>
        <v>47.040000000000006</v>
      </c>
      <c r="E38" s="2">
        <v>0.16</v>
      </c>
      <c r="F38" s="3">
        <f t="shared" si="1"/>
        <v>39.200000000000003</v>
      </c>
    </row>
    <row r="39" spans="1:6" x14ac:dyDescent="0.25">
      <c r="A39" s="1" t="s">
        <v>10</v>
      </c>
      <c r="B39" s="1">
        <v>2</v>
      </c>
      <c r="C39" s="1" t="s">
        <v>52</v>
      </c>
      <c r="D39" s="3">
        <f t="shared" si="0"/>
        <v>2.4239999999999999</v>
      </c>
      <c r="E39" s="2">
        <v>1.01</v>
      </c>
      <c r="F39" s="3">
        <f t="shared" si="1"/>
        <v>2.02</v>
      </c>
    </row>
    <row r="40" spans="1:6" x14ac:dyDescent="0.25">
      <c r="A40" s="1" t="s">
        <v>10</v>
      </c>
      <c r="B40" s="1">
        <v>2</v>
      </c>
      <c r="C40" s="1" t="s">
        <v>53</v>
      </c>
      <c r="D40" s="3">
        <f t="shared" si="0"/>
        <v>3.12</v>
      </c>
      <c r="E40" s="2">
        <v>1.3</v>
      </c>
      <c r="F40" s="3">
        <f t="shared" si="1"/>
        <v>2.6</v>
      </c>
    </row>
    <row r="41" spans="1:6" x14ac:dyDescent="0.25">
      <c r="A41" s="1" t="s">
        <v>10</v>
      </c>
      <c r="B41" s="1">
        <v>1</v>
      </c>
      <c r="C41" s="1" t="s">
        <v>54</v>
      </c>
      <c r="D41" s="3">
        <f t="shared" si="0"/>
        <v>2.76</v>
      </c>
      <c r="E41" s="2">
        <v>2.2999999999999998</v>
      </c>
      <c r="F41" s="3">
        <f t="shared" si="1"/>
        <v>2.2999999999999998</v>
      </c>
    </row>
    <row r="42" spans="1:6" x14ac:dyDescent="0.25">
      <c r="A42" s="1" t="s">
        <v>10</v>
      </c>
      <c r="B42" s="1">
        <v>1</v>
      </c>
      <c r="C42" s="1" t="s">
        <v>55</v>
      </c>
      <c r="D42" s="3">
        <f t="shared" si="0"/>
        <v>4.8</v>
      </c>
      <c r="E42" s="2">
        <v>4</v>
      </c>
      <c r="F42" s="3">
        <f t="shared" si="1"/>
        <v>4</v>
      </c>
    </row>
    <row r="43" spans="1:6" x14ac:dyDescent="0.25">
      <c r="A43" s="1" t="s">
        <v>10</v>
      </c>
      <c r="B43" s="1">
        <v>1</v>
      </c>
      <c r="C43" s="1" t="s">
        <v>56</v>
      </c>
      <c r="D43" s="3">
        <f t="shared" si="0"/>
        <v>6</v>
      </c>
      <c r="E43" s="2">
        <v>5</v>
      </c>
      <c r="F43" s="3">
        <f t="shared" si="1"/>
        <v>5</v>
      </c>
    </row>
    <row r="44" spans="1:6" x14ac:dyDescent="0.25">
      <c r="A44" s="1" t="s">
        <v>10</v>
      </c>
      <c r="B44" s="1">
        <v>4</v>
      </c>
      <c r="C44" s="1" t="s">
        <v>68</v>
      </c>
      <c r="D44" s="3">
        <f t="shared" si="0"/>
        <v>24</v>
      </c>
      <c r="E44" s="2">
        <v>5</v>
      </c>
      <c r="F44" s="3">
        <f t="shared" si="1"/>
        <v>20</v>
      </c>
    </row>
    <row r="45" spans="1:6" x14ac:dyDescent="0.25">
      <c r="A45" s="1" t="s">
        <v>10</v>
      </c>
      <c r="B45" s="1">
        <v>30</v>
      </c>
      <c r="C45" s="1" t="s">
        <v>35</v>
      </c>
      <c r="D45" s="3">
        <f t="shared" si="0"/>
        <v>203.04</v>
      </c>
      <c r="E45" s="2">
        <v>5.64</v>
      </c>
      <c r="F45" s="3">
        <f t="shared" si="1"/>
        <v>169.2</v>
      </c>
    </row>
    <row r="46" spans="1:6" x14ac:dyDescent="0.25">
      <c r="A46" s="1" t="s">
        <v>10</v>
      </c>
      <c r="B46" s="1">
        <v>45</v>
      </c>
      <c r="C46" s="1" t="s">
        <v>36</v>
      </c>
      <c r="D46" s="3">
        <f t="shared" si="0"/>
        <v>27</v>
      </c>
      <c r="E46" s="2">
        <v>0.5</v>
      </c>
      <c r="F46" s="3">
        <f t="shared" si="1"/>
        <v>22.5</v>
      </c>
    </row>
    <row r="47" spans="1:6" x14ac:dyDescent="0.25">
      <c r="A47" s="1" t="s">
        <v>10</v>
      </c>
      <c r="B47" s="1">
        <v>12</v>
      </c>
      <c r="C47" s="1" t="s">
        <v>37</v>
      </c>
      <c r="D47" s="3">
        <f t="shared" si="0"/>
        <v>20.448</v>
      </c>
      <c r="E47" s="2">
        <v>1.42</v>
      </c>
      <c r="F47" s="3">
        <f t="shared" si="1"/>
        <v>17.04</v>
      </c>
    </row>
    <row r="48" spans="1:6" x14ac:dyDescent="0.25">
      <c r="A48" s="1" t="s">
        <v>10</v>
      </c>
      <c r="B48" s="1">
        <v>1</v>
      </c>
      <c r="C48" s="1" t="s">
        <v>38</v>
      </c>
      <c r="D48" s="3">
        <f t="shared" si="0"/>
        <v>3.6</v>
      </c>
      <c r="E48" s="2">
        <v>3</v>
      </c>
      <c r="F48" s="3">
        <f t="shared" si="1"/>
        <v>3</v>
      </c>
    </row>
    <row r="49" spans="1:6" x14ac:dyDescent="0.25">
      <c r="A49" s="1" t="s">
        <v>10</v>
      </c>
      <c r="B49" s="1">
        <v>10</v>
      </c>
      <c r="C49" s="1" t="s">
        <v>39</v>
      </c>
      <c r="D49" s="3">
        <f t="shared" si="0"/>
        <v>12</v>
      </c>
      <c r="E49" s="2">
        <v>1</v>
      </c>
      <c r="F49" s="3">
        <f t="shared" si="1"/>
        <v>10</v>
      </c>
    </row>
    <row r="50" spans="1:6" x14ac:dyDescent="0.25">
      <c r="A50" s="1" t="s">
        <v>10</v>
      </c>
      <c r="B50" s="1">
        <v>11</v>
      </c>
      <c r="C50" s="1" t="s">
        <v>40</v>
      </c>
      <c r="D50" s="3">
        <f t="shared" si="0"/>
        <v>23.76</v>
      </c>
      <c r="E50" s="2">
        <v>1.8</v>
      </c>
      <c r="F50" s="3">
        <f t="shared" si="1"/>
        <v>19.8</v>
      </c>
    </row>
    <row r="51" spans="1:6" x14ac:dyDescent="0.25">
      <c r="A51" s="1" t="s">
        <v>10</v>
      </c>
      <c r="B51" s="1">
        <v>3</v>
      </c>
      <c r="C51" s="1" t="s">
        <v>41</v>
      </c>
      <c r="D51" s="3">
        <f t="shared" si="0"/>
        <v>4.6800000000000006</v>
      </c>
      <c r="E51" s="2">
        <v>1.3</v>
      </c>
      <c r="F51" s="3">
        <f t="shared" si="1"/>
        <v>3.9000000000000004</v>
      </c>
    </row>
    <row r="52" spans="1:6" x14ac:dyDescent="0.25">
      <c r="A52" s="1" t="s">
        <v>10</v>
      </c>
      <c r="B52" s="1">
        <v>3</v>
      </c>
      <c r="C52" s="1" t="s">
        <v>42</v>
      </c>
      <c r="D52" s="3">
        <f t="shared" si="0"/>
        <v>4.3199999999999994</v>
      </c>
      <c r="E52" s="2">
        <v>1.2</v>
      </c>
      <c r="F52" s="3">
        <f t="shared" si="1"/>
        <v>3.5999999999999996</v>
      </c>
    </row>
    <row r="53" spans="1:6" x14ac:dyDescent="0.25">
      <c r="A53" s="1" t="s">
        <v>10</v>
      </c>
      <c r="B53" s="1">
        <v>1</v>
      </c>
      <c r="C53" s="1" t="s">
        <v>43</v>
      </c>
      <c r="D53" s="3">
        <f t="shared" si="0"/>
        <v>1.2</v>
      </c>
      <c r="E53" s="2">
        <v>1</v>
      </c>
      <c r="F53" s="3">
        <f t="shared" si="1"/>
        <v>1</v>
      </c>
    </row>
    <row r="54" spans="1:6" x14ac:dyDescent="0.25">
      <c r="A54" s="1" t="s">
        <v>10</v>
      </c>
      <c r="B54" s="1">
        <v>8</v>
      </c>
      <c r="C54" s="1" t="s">
        <v>44</v>
      </c>
      <c r="D54" s="3">
        <f t="shared" si="0"/>
        <v>115.2</v>
      </c>
      <c r="E54" s="2">
        <v>12</v>
      </c>
      <c r="F54" s="3">
        <f t="shared" si="1"/>
        <v>96</v>
      </c>
    </row>
    <row r="55" spans="1:6" x14ac:dyDescent="0.25">
      <c r="A55" s="1" t="s">
        <v>10</v>
      </c>
      <c r="B55" s="1">
        <v>16</v>
      </c>
      <c r="C55" s="1" t="s">
        <v>45</v>
      </c>
      <c r="D55" s="3">
        <f t="shared" si="0"/>
        <v>172.8</v>
      </c>
      <c r="E55" s="2">
        <v>9</v>
      </c>
      <c r="F55" s="3">
        <f t="shared" si="1"/>
        <v>144</v>
      </c>
    </row>
    <row r="56" spans="1:6" x14ac:dyDescent="0.25">
      <c r="A56" s="1" t="s">
        <v>2</v>
      </c>
      <c r="B56" s="1">
        <v>40</v>
      </c>
      <c r="C56" s="1" t="s">
        <v>46</v>
      </c>
      <c r="D56" s="3">
        <f t="shared" si="0"/>
        <v>28.8</v>
      </c>
      <c r="E56" s="2">
        <v>0.6</v>
      </c>
      <c r="F56" s="3">
        <f t="shared" si="1"/>
        <v>24</v>
      </c>
    </row>
    <row r="57" spans="1:6" x14ac:dyDescent="0.25">
      <c r="A57" s="1" t="s">
        <v>10</v>
      </c>
      <c r="B57" s="1">
        <v>1</v>
      </c>
      <c r="C57" s="1" t="s">
        <v>47</v>
      </c>
      <c r="D57" s="3">
        <f t="shared" si="0"/>
        <v>68.400000000000006</v>
      </c>
      <c r="E57" s="2">
        <v>57</v>
      </c>
      <c r="F57" s="3">
        <f t="shared" si="1"/>
        <v>57</v>
      </c>
    </row>
    <row r="58" spans="1:6" x14ac:dyDescent="0.25">
      <c r="A58" s="1" t="s">
        <v>10</v>
      </c>
      <c r="B58" s="1">
        <v>1</v>
      </c>
      <c r="C58" s="1" t="s">
        <v>65</v>
      </c>
      <c r="D58" s="3">
        <f t="shared" si="0"/>
        <v>90</v>
      </c>
      <c r="E58" s="2">
        <v>75</v>
      </c>
      <c r="F58" s="3">
        <f t="shared" si="1"/>
        <v>75</v>
      </c>
    </row>
    <row r="59" spans="1:6" x14ac:dyDescent="0.25">
      <c r="A59" s="1" t="s">
        <v>10</v>
      </c>
      <c r="B59" s="1">
        <v>1</v>
      </c>
      <c r="C59" s="1" t="s">
        <v>66</v>
      </c>
      <c r="D59" s="3">
        <f t="shared" si="0"/>
        <v>25.8</v>
      </c>
      <c r="E59" s="2">
        <v>21.5</v>
      </c>
      <c r="F59" s="3">
        <f t="shared" si="1"/>
        <v>21.5</v>
      </c>
    </row>
    <row r="60" spans="1:6" x14ac:dyDescent="0.25">
      <c r="A60" s="1" t="s">
        <v>10</v>
      </c>
      <c r="B60" s="1">
        <v>1</v>
      </c>
      <c r="C60" s="1" t="s">
        <v>67</v>
      </c>
      <c r="D60" s="3">
        <f t="shared" si="0"/>
        <v>36</v>
      </c>
      <c r="E60" s="2">
        <v>30</v>
      </c>
      <c r="F60" s="3">
        <f t="shared" si="1"/>
        <v>30</v>
      </c>
    </row>
    <row r="61" spans="1:6" x14ac:dyDescent="0.25">
      <c r="A61" s="1" t="s">
        <v>10</v>
      </c>
      <c r="B61" s="1">
        <v>1</v>
      </c>
      <c r="C61" s="1" t="s">
        <v>48</v>
      </c>
      <c r="D61" s="3">
        <f t="shared" si="0"/>
        <v>48</v>
      </c>
      <c r="E61" s="2">
        <v>40</v>
      </c>
      <c r="F61" s="3">
        <f t="shared" si="1"/>
        <v>40</v>
      </c>
    </row>
    <row r="62" spans="1:6" x14ac:dyDescent="0.25">
      <c r="A62" s="1" t="s">
        <v>10</v>
      </c>
      <c r="B62" s="1">
        <v>1</v>
      </c>
      <c r="C62" s="1" t="s">
        <v>49</v>
      </c>
      <c r="D62" s="3">
        <f t="shared" si="0"/>
        <v>12.12</v>
      </c>
      <c r="E62" s="2">
        <v>10.1</v>
      </c>
      <c r="F62" s="3">
        <f t="shared" si="1"/>
        <v>10.1</v>
      </c>
    </row>
    <row r="63" spans="1:6" x14ac:dyDescent="0.25">
      <c r="A63" s="1" t="s">
        <v>10</v>
      </c>
      <c r="B63" s="1">
        <v>1</v>
      </c>
      <c r="C63" s="1" t="s">
        <v>51</v>
      </c>
      <c r="D63" s="3">
        <f t="shared" si="0"/>
        <v>84</v>
      </c>
      <c r="E63" s="2">
        <v>70</v>
      </c>
      <c r="F63" s="3">
        <f t="shared" si="1"/>
        <v>70</v>
      </c>
    </row>
    <row r="64" spans="1:6" x14ac:dyDescent="0.25">
      <c r="A64" s="1" t="s">
        <v>10</v>
      </c>
      <c r="B64" s="1">
        <v>1</v>
      </c>
      <c r="C64" s="1" t="s">
        <v>57</v>
      </c>
      <c r="D64" s="3">
        <f t="shared" si="0"/>
        <v>30</v>
      </c>
      <c r="E64" s="2">
        <v>25</v>
      </c>
      <c r="F64" s="3">
        <f t="shared" si="1"/>
        <v>25</v>
      </c>
    </row>
    <row r="65" spans="1:6" x14ac:dyDescent="0.25">
      <c r="A65" s="1" t="s">
        <v>10</v>
      </c>
      <c r="B65" s="1">
        <v>1</v>
      </c>
      <c r="C65" s="1" t="s">
        <v>58</v>
      </c>
      <c r="D65" s="3">
        <f t="shared" si="0"/>
        <v>36</v>
      </c>
      <c r="E65" s="2">
        <v>30</v>
      </c>
      <c r="F65" s="3">
        <f t="shared" si="1"/>
        <v>30</v>
      </c>
    </row>
    <row r="66" spans="1:6" x14ac:dyDescent="0.25">
      <c r="A66" s="1" t="s">
        <v>2</v>
      </c>
      <c r="B66" s="1">
        <v>10</v>
      </c>
      <c r="C66" s="1" t="s">
        <v>59</v>
      </c>
      <c r="D66" s="3">
        <f t="shared" si="0"/>
        <v>2.64</v>
      </c>
      <c r="E66" s="2">
        <v>0.22</v>
      </c>
      <c r="F66" s="3">
        <f t="shared" si="1"/>
        <v>2.2000000000000002</v>
      </c>
    </row>
    <row r="67" spans="1:6" x14ac:dyDescent="0.25">
      <c r="A67" s="1" t="s">
        <v>10</v>
      </c>
      <c r="B67" s="1">
        <v>7</v>
      </c>
      <c r="C67" s="1" t="s">
        <v>60</v>
      </c>
      <c r="D67" s="3">
        <f t="shared" si="0"/>
        <v>8.4</v>
      </c>
      <c r="E67" s="2">
        <v>1</v>
      </c>
      <c r="F67" s="3">
        <f>E67*B67</f>
        <v>7</v>
      </c>
    </row>
    <row r="68" spans="1:6" x14ac:dyDescent="0.25">
      <c r="A68" s="1" t="s">
        <v>10</v>
      </c>
      <c r="B68" s="1">
        <v>1</v>
      </c>
      <c r="C68" s="1" t="s">
        <v>61</v>
      </c>
      <c r="D68" s="3">
        <f t="shared" si="0"/>
        <v>48</v>
      </c>
      <c r="E68" s="2">
        <v>40</v>
      </c>
      <c r="F68" s="3">
        <f t="shared" si="1"/>
        <v>40</v>
      </c>
    </row>
    <row r="69" spans="1:6" x14ac:dyDescent="0.25">
      <c r="A69" s="1" t="s">
        <v>10</v>
      </c>
      <c r="B69" s="1">
        <v>5</v>
      </c>
      <c r="C69" s="1" t="s">
        <v>62</v>
      </c>
      <c r="D69" s="3">
        <f t="shared" ref="D69:D80" si="2">F69+$E$83*F69</f>
        <v>20.100000000000001</v>
      </c>
      <c r="E69" s="2">
        <v>3.35</v>
      </c>
      <c r="F69" s="3">
        <f t="shared" si="1"/>
        <v>16.75</v>
      </c>
    </row>
    <row r="70" spans="1:6" x14ac:dyDescent="0.25">
      <c r="A70" s="1" t="s">
        <v>10</v>
      </c>
      <c r="B70" s="1">
        <v>1</v>
      </c>
      <c r="C70" s="1" t="s">
        <v>63</v>
      </c>
      <c r="D70" s="3">
        <f t="shared" si="2"/>
        <v>18</v>
      </c>
      <c r="E70" s="2">
        <v>15</v>
      </c>
      <c r="F70" s="3">
        <f t="shared" si="1"/>
        <v>15</v>
      </c>
    </row>
    <row r="71" spans="1:6" x14ac:dyDescent="0.25">
      <c r="A71" s="1" t="s">
        <v>2</v>
      </c>
      <c r="B71" s="1">
        <v>40</v>
      </c>
      <c r="C71" s="1" t="s">
        <v>64</v>
      </c>
      <c r="D71" s="3">
        <f t="shared" si="2"/>
        <v>17.279999999999998</v>
      </c>
      <c r="E71" s="2">
        <v>0.36</v>
      </c>
      <c r="F71" s="3">
        <f t="shared" ref="F71:F81" si="3">E71*B71</f>
        <v>14.399999999999999</v>
      </c>
    </row>
    <row r="72" spans="1:6" x14ac:dyDescent="0.25">
      <c r="A72" s="1" t="s">
        <v>10</v>
      </c>
      <c r="B72" s="1">
        <v>9</v>
      </c>
      <c r="C72" s="1" t="s">
        <v>69</v>
      </c>
      <c r="D72" s="3">
        <f t="shared" si="2"/>
        <v>507.6</v>
      </c>
      <c r="E72" s="2">
        <v>47</v>
      </c>
      <c r="F72" s="3">
        <f t="shared" si="3"/>
        <v>423</v>
      </c>
    </row>
    <row r="73" spans="1:6" x14ac:dyDescent="0.25">
      <c r="A73" s="1" t="s">
        <v>10</v>
      </c>
      <c r="B73" s="1">
        <v>2</v>
      </c>
      <c r="C73" s="1" t="s">
        <v>70</v>
      </c>
      <c r="D73" s="3">
        <f t="shared" si="2"/>
        <v>15.12</v>
      </c>
      <c r="E73" s="2">
        <v>6.3</v>
      </c>
      <c r="F73" s="3">
        <f t="shared" si="3"/>
        <v>12.6</v>
      </c>
    </row>
    <row r="74" spans="1:6" x14ac:dyDescent="0.25">
      <c r="A74" s="1" t="s">
        <v>10</v>
      </c>
      <c r="B74" s="1">
        <v>3</v>
      </c>
      <c r="C74" s="1" t="s">
        <v>71</v>
      </c>
      <c r="D74" s="3">
        <f t="shared" si="2"/>
        <v>14.4</v>
      </c>
      <c r="E74" s="2">
        <v>4</v>
      </c>
      <c r="F74" s="3">
        <f t="shared" si="3"/>
        <v>12</v>
      </c>
    </row>
    <row r="75" spans="1:6" x14ac:dyDescent="0.25">
      <c r="A75" s="1" t="s">
        <v>10</v>
      </c>
      <c r="B75" s="1">
        <v>5</v>
      </c>
      <c r="C75" s="1" t="s">
        <v>72</v>
      </c>
      <c r="D75" s="3">
        <f t="shared" si="2"/>
        <v>48</v>
      </c>
      <c r="E75" s="2">
        <v>8</v>
      </c>
      <c r="F75" s="3">
        <f t="shared" si="3"/>
        <v>40</v>
      </c>
    </row>
    <row r="76" spans="1:6" x14ac:dyDescent="0.25">
      <c r="A76" s="1" t="s">
        <v>10</v>
      </c>
      <c r="B76" s="1">
        <v>2</v>
      </c>
      <c r="C76" s="1" t="s">
        <v>73</v>
      </c>
      <c r="D76" s="3">
        <f t="shared" si="2"/>
        <v>3.6</v>
      </c>
      <c r="E76" s="2">
        <v>1.5</v>
      </c>
      <c r="F76" s="3">
        <f t="shared" si="3"/>
        <v>3</v>
      </c>
    </row>
    <row r="77" spans="1:6" x14ac:dyDescent="0.25">
      <c r="A77" s="1" t="s">
        <v>10</v>
      </c>
      <c r="B77" s="1">
        <v>1</v>
      </c>
      <c r="C77" s="1" t="s">
        <v>74</v>
      </c>
      <c r="D77" s="3">
        <f t="shared" si="2"/>
        <v>13.2</v>
      </c>
      <c r="E77" s="2">
        <v>11</v>
      </c>
      <c r="F77" s="3">
        <f t="shared" si="3"/>
        <v>11</v>
      </c>
    </row>
    <row r="78" spans="1:6" x14ac:dyDescent="0.25">
      <c r="A78" s="1" t="s">
        <v>2</v>
      </c>
      <c r="B78" s="1">
        <v>40</v>
      </c>
      <c r="C78" s="1" t="s">
        <v>75</v>
      </c>
      <c r="D78" s="3">
        <f t="shared" si="2"/>
        <v>14.88</v>
      </c>
      <c r="E78" s="2">
        <v>0.31</v>
      </c>
      <c r="F78" s="3">
        <f t="shared" si="3"/>
        <v>12.4</v>
      </c>
    </row>
    <row r="79" spans="1:6" x14ac:dyDescent="0.25">
      <c r="A79" s="1" t="s">
        <v>10</v>
      </c>
      <c r="B79" s="1">
        <v>1</v>
      </c>
      <c r="C79" s="1" t="s">
        <v>76</v>
      </c>
      <c r="D79" s="3">
        <f t="shared" si="2"/>
        <v>32.4</v>
      </c>
      <c r="E79" s="2">
        <v>27</v>
      </c>
      <c r="F79" s="3">
        <f t="shared" si="3"/>
        <v>27</v>
      </c>
    </row>
    <row r="80" spans="1:6" x14ac:dyDescent="0.25">
      <c r="A80" s="1" t="s">
        <v>10</v>
      </c>
      <c r="B80" s="1">
        <v>1</v>
      </c>
      <c r="C80" s="1" t="s">
        <v>77</v>
      </c>
      <c r="D80" s="3">
        <f t="shared" si="2"/>
        <v>48</v>
      </c>
      <c r="E80" s="2">
        <v>40</v>
      </c>
      <c r="F80" s="3">
        <f t="shared" si="3"/>
        <v>40</v>
      </c>
    </row>
    <row r="81" spans="2:6" x14ac:dyDescent="0.25">
      <c r="B81" s="1">
        <v>1</v>
      </c>
      <c r="C81" s="1" t="s">
        <v>81</v>
      </c>
      <c r="D81" s="5">
        <f>F81+$E$83*F81</f>
        <v>60</v>
      </c>
      <c r="E81" s="2">
        <v>50</v>
      </c>
      <c r="F81" s="3">
        <f t="shared" si="3"/>
        <v>50</v>
      </c>
    </row>
    <row r="82" spans="2:6" x14ac:dyDescent="0.25">
      <c r="F82" s="3">
        <f>SUM(F5:F81)</f>
        <v>3425.2499999999995</v>
      </c>
    </row>
    <row r="83" spans="2:6" x14ac:dyDescent="0.25">
      <c r="C83" s="1" t="s">
        <v>83</v>
      </c>
      <c r="D83" s="3">
        <f>SUM(D5:D82)</f>
        <v>4110.3</v>
      </c>
      <c r="E83" s="4">
        <v>0.2</v>
      </c>
      <c r="F83" s="3">
        <f>F82*E83+F82</f>
        <v>4110.2999999999993</v>
      </c>
    </row>
    <row r="85" spans="2:6" x14ac:dyDescent="0.25">
      <c r="C85" s="1" t="s">
        <v>86</v>
      </c>
      <c r="D85" s="2">
        <f>188*23</f>
        <v>4324</v>
      </c>
      <c r="F85" s="2">
        <f>23*188</f>
        <v>4324</v>
      </c>
    </row>
    <row r="87" spans="2:6" x14ac:dyDescent="0.25">
      <c r="C87" s="1" t="s">
        <v>80</v>
      </c>
      <c r="D87" s="2">
        <v>150</v>
      </c>
      <c r="F87" s="2">
        <v>150</v>
      </c>
    </row>
    <row r="88" spans="2:6" x14ac:dyDescent="0.25">
      <c r="D88" s="6"/>
    </row>
    <row r="89" spans="2:6" x14ac:dyDescent="0.25">
      <c r="C89" s="1" t="s">
        <v>82</v>
      </c>
      <c r="D89" s="3">
        <f>SUM(D83:D87)</f>
        <v>8584.2999999999993</v>
      </c>
      <c r="F89" s="2">
        <f>SUM(F83:F87)</f>
        <v>8584.2999999999993</v>
      </c>
    </row>
    <row r="91" spans="2:6" x14ac:dyDescent="0.25">
      <c r="C91" s="1" t="s">
        <v>84</v>
      </c>
      <c r="D91" s="2">
        <v>3000</v>
      </c>
    </row>
    <row r="92" spans="2:6" x14ac:dyDescent="0.25">
      <c r="C92" s="1" t="s">
        <v>85</v>
      </c>
      <c r="D92" s="2">
        <v>2000</v>
      </c>
    </row>
  </sheetData>
  <phoneticPr fontId="2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</dc:creator>
  <cp:lastModifiedBy>Matteo</cp:lastModifiedBy>
  <cp:lastPrinted>2021-01-31T16:44:55Z</cp:lastPrinted>
  <dcterms:created xsi:type="dcterms:W3CDTF">2021-01-31T13:40:23Z</dcterms:created>
  <dcterms:modified xsi:type="dcterms:W3CDTF">2021-01-31T17:00:44Z</dcterms:modified>
</cp:coreProperties>
</file>