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A2D08BE1-EA6F-4374-A036-F5C75C38778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marian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2" l="1"/>
  <c r="G50" i="2" s="1"/>
  <c r="G52" i="2" s="1"/>
  <c r="G58" i="2" s="1"/>
  <c r="F47" i="2"/>
  <c r="F50" i="2" s="1"/>
  <c r="F52" i="2" s="1"/>
  <c r="F58" i="2" s="1"/>
  <c r="F34" i="2"/>
  <c r="F35" i="2" s="1"/>
  <c r="D26" i="2"/>
  <c r="D24" i="2"/>
  <c r="D16" i="2"/>
  <c r="D34" i="2" s="1"/>
  <c r="D35" i="2" s="1"/>
</calcChain>
</file>

<file path=xl/sharedStrings.xml><?xml version="1.0" encoding="utf-8"?>
<sst xmlns="http://schemas.openxmlformats.org/spreadsheetml/2006/main" count="40" uniqueCount="37">
  <si>
    <t>c.f.: BNTMTT75P16L840S – P.IVA: 00925410243</t>
  </si>
  <si>
    <t>E.MAIL: bomalux@libero.it</t>
  </si>
  <si>
    <t>TEL. 0444/550700 – CELL. 335/6590208</t>
  </si>
  <si>
    <t>BO.MA.LUX impianti elettrici</t>
  </si>
  <si>
    <t xml:space="preserve"> di BONATO MATTEO</t>
  </si>
  <si>
    <t>sede: Via Monticello, 17 – 36057 Arcugnano (VI)</t>
  </si>
  <si>
    <t>residenza: Via Cenge, 58 - 36057 Arcugnano (VI)</t>
  </si>
  <si>
    <t>n. 1</t>
  </si>
  <si>
    <r>
      <t xml:space="preserve">TOTALE </t>
    </r>
    <r>
      <rPr>
        <b/>
        <sz val="10"/>
        <rFont val="Arial"/>
        <family val="2"/>
      </rPr>
      <t>IVA ESCLUSA</t>
    </r>
  </si>
  <si>
    <t>documentazione-pratiche GSE</t>
  </si>
  <si>
    <t>+ iva 10%</t>
  </si>
  <si>
    <t>struttura in alluminio</t>
  </si>
  <si>
    <t>materiale elettrico</t>
  </si>
  <si>
    <t>- quadro protezione CA</t>
  </si>
  <si>
    <t>- quadro protezione CC</t>
  </si>
  <si>
    <t>- cavi solari</t>
  </si>
  <si>
    <t>- prese e spine solari</t>
  </si>
  <si>
    <t>gent.mo sig</t>
  </si>
  <si>
    <t>PREZZO COSTO</t>
  </si>
  <si>
    <t>pannelli SULSONICA 250W policristallino</t>
  </si>
  <si>
    <t>Inverter Power one 3000</t>
  </si>
  <si>
    <t>lavoro - montaggio DA VEDERE</t>
  </si>
  <si>
    <t>Arcugnano, 25 gennaio 2013</t>
  </si>
  <si>
    <t>dichiarazione di conformità</t>
  </si>
  <si>
    <t>Dal presente preventivo sono esclusi:</t>
  </si>
  <si>
    <t>costi allacciamento Enel (120 euro)</t>
  </si>
  <si>
    <t>certificazione energetica edificio</t>
  </si>
  <si>
    <t>*</t>
  </si>
  <si>
    <t>MORBIN MARIANO</t>
  </si>
  <si>
    <t>n.  18</t>
  </si>
  <si>
    <t>COENERGIA</t>
  </si>
  <si>
    <t>PRATICHE</t>
  </si>
  <si>
    <t>ESPE</t>
  </si>
  <si>
    <t>DIFFERENZA</t>
  </si>
  <si>
    <t>N.16 PANNELLI</t>
  </si>
  <si>
    <t>N. 18</t>
  </si>
  <si>
    <t>PREVENTIVO IMPIANTO FOTOVOLTAICO con potenza KW 4.320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</si>
</sst>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L.&quot;\ * #,##0_-;\-&quot;L.&quot;\ * #,##0_-;_-&quot;L.&quot;\ * &quot;-&quot;_-;_-@_-"/>
    <numFmt numFmtId="166" formatCode="_-[$€-2]\ * #,##0.00_-;\-[$€-2]\ * #,##0.00_-;_-[$€-2]\ * &quot;-&quot;??_-"/>
  </numFmts>
  <fonts count="13" x14ac:knownFonts="1">
    <font>
      <sz val="10"/>
      <name val="Arial"/>
    </font>
    <font>
      <sz val="10"/>
      <name val="Arial"/>
    </font>
    <font>
      <b/>
      <u/>
      <sz val="14"/>
      <name val="Times New Roman"/>
      <family val="1"/>
    </font>
    <font>
      <b/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164" fontId="0" fillId="0" borderId="0" xfId="3" applyFont="1" applyAlignment="1">
      <alignment horizontal="left"/>
    </xf>
    <xf numFmtId="0" fontId="3" fillId="0" borderId="0" xfId="0" applyFont="1"/>
    <xf numFmtId="41" fontId="2" fillId="0" borderId="0" xfId="2" applyFont="1" applyAlignment="1">
      <alignment horizontal="left"/>
    </xf>
    <xf numFmtId="41" fontId="0" fillId="0" borderId="0" xfId="2" applyFont="1"/>
    <xf numFmtId="41" fontId="3" fillId="0" borderId="0" xfId="2" applyFont="1" applyAlignment="1">
      <alignment horizontal="left"/>
    </xf>
    <xf numFmtId="41" fontId="0" fillId="0" borderId="0" xfId="2" applyFont="1" applyBorder="1"/>
    <xf numFmtId="0" fontId="0" fillId="0" borderId="0" xfId="0" quotePrefix="1"/>
    <xf numFmtId="41" fontId="0" fillId="0" borderId="0" xfId="2" quotePrefix="1" applyFont="1"/>
    <xf numFmtId="41" fontId="0" fillId="0" borderId="0" xfId="2" quotePrefix="1" applyFont="1" applyAlignment="1">
      <alignment horizontal="right"/>
    </xf>
    <xf numFmtId="41" fontId="0" fillId="0" borderId="0" xfId="2" applyNumberFormat="1" applyFont="1" applyBorder="1"/>
    <xf numFmtId="9" fontId="0" fillId="0" borderId="0" xfId="0" applyNumberFormat="1"/>
    <xf numFmtId="0" fontId="6" fillId="0" borderId="0" xfId="0" applyFont="1"/>
    <xf numFmtId="41" fontId="8" fillId="0" borderId="0" xfId="2" applyFont="1" applyAlignment="1">
      <alignment horizontal="left"/>
    </xf>
    <xf numFmtId="41" fontId="6" fillId="0" borderId="0" xfId="2" applyFont="1" applyAlignment="1">
      <alignment horizontal="left"/>
    </xf>
    <xf numFmtId="164" fontId="6" fillId="0" borderId="0" xfId="3" applyFont="1" applyAlignment="1">
      <alignment horizontal="left"/>
    </xf>
    <xf numFmtId="0" fontId="6" fillId="0" borderId="0" xfId="0" applyFont="1" applyAlignment="1">
      <alignment horizontal="left"/>
    </xf>
    <xf numFmtId="41" fontId="7" fillId="0" borderId="0" xfId="2" applyFont="1" applyAlignment="1">
      <alignment horizontal="left"/>
    </xf>
    <xf numFmtId="0" fontId="9" fillId="0" borderId="0" xfId="0" applyFont="1"/>
    <xf numFmtId="166" fontId="0" fillId="0" borderId="0" xfId="1" applyFont="1"/>
    <xf numFmtId="0" fontId="0" fillId="0" borderId="0" xfId="0" applyAlignment="1">
      <alignment horizontal="right"/>
    </xf>
    <xf numFmtId="0" fontId="0" fillId="0" borderId="0" xfId="0" applyAlignment="1"/>
    <xf numFmtId="41" fontId="0" fillId="0" borderId="0" xfId="2" applyFont="1" applyAlignment="1"/>
    <xf numFmtId="166" fontId="10" fillId="0" borderId="0" xfId="1" applyFont="1"/>
    <xf numFmtId="0" fontId="6" fillId="0" borderId="0" xfId="0" applyFont="1" applyAlignment="1">
      <alignment horizontal="right"/>
    </xf>
    <xf numFmtId="166" fontId="11" fillId="0" borderId="0" xfId="1" applyFont="1"/>
    <xf numFmtId="41" fontId="5" fillId="0" borderId="0" xfId="2" applyFont="1" applyAlignment="1">
      <alignment horizontal="left"/>
    </xf>
    <xf numFmtId="41" fontId="12" fillId="0" borderId="0" xfId="2" applyFont="1"/>
    <xf numFmtId="41" fontId="6" fillId="0" borderId="0" xfId="2" applyFont="1"/>
    <xf numFmtId="0" fontId="0" fillId="0" borderId="1" xfId="0" applyBorder="1"/>
    <xf numFmtId="41" fontId="5" fillId="0" borderId="0" xfId="2" applyFont="1" applyAlignment="1">
      <alignment horizontal="left"/>
    </xf>
  </cellXfs>
  <cellStyles count="4">
    <cellStyle name="Euro" xfId="1" xr:uid="{00000000-0005-0000-0000-000000000000}"/>
    <cellStyle name="Migliaia [0]" xfId="2" builtinId="6"/>
    <cellStyle name="Normale" xfId="0" builtinId="0"/>
    <cellStyle name="Valuta [0]" xfId="3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tabSelected="1" workbookViewId="0">
      <selection activeCell="D22" sqref="D22"/>
    </sheetView>
  </sheetViews>
  <sheetFormatPr defaultRowHeight="12.75" x14ac:dyDescent="0.2"/>
  <cols>
    <col min="1" max="1" width="5" customWidth="1"/>
    <col min="2" max="2" width="17.28515625" customWidth="1"/>
    <col min="3" max="3" width="37.140625" style="5" customWidth="1"/>
    <col min="4" max="4" width="27.140625" style="5" customWidth="1"/>
    <col min="5" max="5" width="20.28515625" customWidth="1"/>
    <col min="6" max="6" width="21" customWidth="1"/>
    <col min="7" max="7" width="15.85546875" customWidth="1"/>
  </cols>
  <sheetData>
    <row r="1" spans="1:10" ht="15" x14ac:dyDescent="0.2">
      <c r="A1" s="31" t="s">
        <v>3</v>
      </c>
      <c r="B1" s="31"/>
      <c r="C1" s="31"/>
      <c r="D1" s="31"/>
      <c r="E1" s="2"/>
      <c r="F1" s="1"/>
      <c r="G1" s="1"/>
      <c r="H1" s="1"/>
      <c r="J1" s="1"/>
    </row>
    <row r="2" spans="1:10" ht="15" x14ac:dyDescent="0.2">
      <c r="A2" s="31" t="s">
        <v>4</v>
      </c>
      <c r="B2" s="31"/>
      <c r="C2" s="31"/>
      <c r="D2" s="31"/>
      <c r="E2" s="2"/>
      <c r="F2" s="1"/>
      <c r="G2" s="1"/>
      <c r="H2" s="1"/>
      <c r="J2" s="1"/>
    </row>
    <row r="3" spans="1:10" ht="15" x14ac:dyDescent="0.2">
      <c r="A3" s="31" t="s">
        <v>5</v>
      </c>
      <c r="B3" s="31"/>
      <c r="C3" s="31"/>
      <c r="D3" s="31"/>
      <c r="E3" s="2"/>
      <c r="F3" s="1"/>
      <c r="G3" s="1"/>
      <c r="H3" s="1"/>
      <c r="J3" s="1"/>
    </row>
    <row r="4" spans="1:10" ht="15" x14ac:dyDescent="0.2">
      <c r="A4" s="31" t="s">
        <v>6</v>
      </c>
      <c r="B4" s="31"/>
      <c r="C4" s="31"/>
      <c r="D4" s="31"/>
      <c r="E4" s="2"/>
      <c r="F4" s="1"/>
      <c r="G4" s="1"/>
      <c r="H4" s="1"/>
      <c r="J4" s="1"/>
    </row>
    <row r="5" spans="1:10" ht="15" x14ac:dyDescent="0.2">
      <c r="A5" s="31" t="s">
        <v>0</v>
      </c>
      <c r="B5" s="31"/>
      <c r="C5" s="31"/>
      <c r="D5" s="31"/>
      <c r="E5" s="2"/>
      <c r="F5" s="1"/>
      <c r="G5" s="1"/>
      <c r="H5" s="1"/>
      <c r="J5" s="1"/>
    </row>
    <row r="6" spans="1:10" ht="15" x14ac:dyDescent="0.2">
      <c r="A6" s="31" t="s">
        <v>2</v>
      </c>
      <c r="B6" s="31"/>
      <c r="C6" s="31"/>
      <c r="D6" s="31"/>
      <c r="E6" s="2"/>
      <c r="F6" s="1"/>
      <c r="G6" s="1"/>
      <c r="H6" s="1"/>
      <c r="J6" s="1"/>
    </row>
    <row r="7" spans="1:10" ht="15" x14ac:dyDescent="0.2">
      <c r="A7" s="31" t="s">
        <v>1</v>
      </c>
      <c r="B7" s="31"/>
      <c r="C7" s="31"/>
      <c r="D7" s="31"/>
      <c r="E7" s="2"/>
      <c r="F7" s="1"/>
      <c r="G7" s="1"/>
      <c r="H7" s="1"/>
      <c r="J7" s="1"/>
    </row>
    <row r="8" spans="1:10" ht="15" x14ac:dyDescent="0.2">
      <c r="A8" s="27"/>
      <c r="B8" s="27"/>
      <c r="C8" s="27"/>
      <c r="D8" s="27"/>
      <c r="E8" s="2"/>
      <c r="F8" s="1"/>
      <c r="G8" s="1"/>
      <c r="H8" s="1"/>
      <c r="J8" s="1"/>
    </row>
    <row r="9" spans="1:10" ht="18" x14ac:dyDescent="0.25">
      <c r="A9" s="13"/>
      <c r="B9" s="14"/>
      <c r="C9" s="15"/>
      <c r="D9" s="16" t="s">
        <v>17</v>
      </c>
      <c r="E9" s="2"/>
      <c r="F9" s="1"/>
      <c r="G9" s="1"/>
      <c r="H9" s="1"/>
      <c r="J9" s="1"/>
    </row>
    <row r="10" spans="1:10" ht="18" x14ac:dyDescent="0.25">
      <c r="A10" s="13"/>
      <c r="B10" s="14"/>
      <c r="C10" s="15"/>
      <c r="D10" s="16" t="s">
        <v>28</v>
      </c>
      <c r="E10" s="2"/>
      <c r="F10" s="1"/>
      <c r="G10" s="1"/>
      <c r="H10" s="1"/>
      <c r="J10" s="1"/>
    </row>
    <row r="11" spans="1:10" ht="18" x14ac:dyDescent="0.25">
      <c r="A11" s="13"/>
      <c r="B11" s="14"/>
      <c r="C11" s="15"/>
      <c r="D11" s="16"/>
      <c r="E11" s="2"/>
      <c r="F11" s="1"/>
      <c r="G11" s="1"/>
      <c r="H11" s="1"/>
      <c r="J11" s="1"/>
    </row>
    <row r="12" spans="1:10" ht="18" x14ac:dyDescent="0.25">
      <c r="A12" s="13"/>
      <c r="B12" s="17"/>
      <c r="C12" s="18"/>
      <c r="D12" s="15"/>
      <c r="E12" s="2"/>
      <c r="F12" s="2"/>
      <c r="G12" s="1"/>
      <c r="H12" s="1"/>
      <c r="I12" s="1"/>
      <c r="J12" s="1"/>
    </row>
    <row r="13" spans="1:10" ht="18.75" x14ac:dyDescent="0.3">
      <c r="B13" s="19" t="s">
        <v>36</v>
      </c>
      <c r="C13" s="4"/>
      <c r="D13" s="6"/>
      <c r="E13" s="2"/>
      <c r="F13" s="2"/>
      <c r="G13" s="1"/>
      <c r="H13" s="1"/>
      <c r="I13" s="1"/>
      <c r="J13" s="1"/>
    </row>
    <row r="14" spans="1:10" ht="18.75" x14ac:dyDescent="0.3">
      <c r="A14" s="3"/>
      <c r="B14" s="3"/>
      <c r="C14" s="4"/>
      <c r="D14" s="6"/>
      <c r="E14" s="2"/>
      <c r="F14" s="2" t="s">
        <v>18</v>
      </c>
      <c r="G14" s="1"/>
      <c r="H14" s="1"/>
      <c r="I14" s="1"/>
      <c r="J14" s="1"/>
    </row>
    <row r="15" spans="1:10" x14ac:dyDescent="0.2">
      <c r="C15" s="23"/>
      <c r="G15" s="7"/>
      <c r="H15" s="7"/>
    </row>
    <row r="16" spans="1:10" x14ac:dyDescent="0.2">
      <c r="B16" s="21" t="s">
        <v>29</v>
      </c>
      <c r="C16" s="22" t="s">
        <v>19</v>
      </c>
      <c r="D16" s="20">
        <f>F16*$G$16+F16+200</f>
        <v>6896</v>
      </c>
      <c r="F16" s="20">
        <v>5580</v>
      </c>
      <c r="G16" s="12">
        <v>0.2</v>
      </c>
      <c r="H16" s="7"/>
    </row>
    <row r="17" spans="2:8" x14ac:dyDescent="0.2">
      <c r="B17" s="21"/>
      <c r="C17" s="22"/>
      <c r="D17" s="20"/>
      <c r="F17" s="5"/>
      <c r="H17" s="5"/>
    </row>
    <row r="18" spans="2:8" x14ac:dyDescent="0.2">
      <c r="B18" s="21" t="s">
        <v>7</v>
      </c>
      <c r="C18" s="22" t="s">
        <v>20</v>
      </c>
      <c r="D18" s="20"/>
      <c r="F18" s="20"/>
      <c r="G18" s="8"/>
      <c r="H18" s="7"/>
    </row>
    <row r="19" spans="2:8" x14ac:dyDescent="0.2">
      <c r="B19" s="21"/>
      <c r="C19" s="22"/>
      <c r="D19" s="20"/>
      <c r="F19" s="20"/>
      <c r="G19" s="20"/>
      <c r="H19" s="7"/>
    </row>
    <row r="20" spans="2:8" x14ac:dyDescent="0.2">
      <c r="B20" s="21" t="s">
        <v>7</v>
      </c>
      <c r="C20" s="22" t="s">
        <v>9</v>
      </c>
      <c r="D20" s="20"/>
      <c r="F20" s="20"/>
      <c r="H20" s="11"/>
    </row>
    <row r="21" spans="2:8" x14ac:dyDescent="0.2">
      <c r="B21" s="21"/>
      <c r="C21" s="22"/>
      <c r="D21" s="20"/>
      <c r="F21" s="20"/>
      <c r="G21" s="8"/>
    </row>
    <row r="22" spans="2:8" x14ac:dyDescent="0.2">
      <c r="B22" s="21" t="s">
        <v>7</v>
      </c>
      <c r="C22" s="22" t="s">
        <v>23</v>
      </c>
      <c r="D22" s="20"/>
      <c r="F22" s="20">
        <v>200</v>
      </c>
      <c r="G22" s="8"/>
    </row>
    <row r="23" spans="2:8" x14ac:dyDescent="0.2">
      <c r="B23" s="21"/>
      <c r="C23" s="22"/>
      <c r="D23" s="20"/>
      <c r="F23" s="20"/>
      <c r="G23" s="8"/>
    </row>
    <row r="24" spans="2:8" x14ac:dyDescent="0.2">
      <c r="B24" s="21"/>
      <c r="C24" s="22" t="s">
        <v>11</v>
      </c>
      <c r="D24" s="20">
        <f>F24*G24+F24</f>
        <v>360</v>
      </c>
      <c r="F24" s="20">
        <v>300</v>
      </c>
      <c r="G24" s="12">
        <v>0.2</v>
      </c>
    </row>
    <row r="25" spans="2:8" x14ac:dyDescent="0.2">
      <c r="B25" s="21"/>
      <c r="C25" s="22"/>
      <c r="D25" s="20"/>
      <c r="F25" s="20"/>
      <c r="G25" s="8"/>
    </row>
    <row r="26" spans="2:8" x14ac:dyDescent="0.2">
      <c r="B26" s="21"/>
      <c r="C26" s="5" t="s">
        <v>12</v>
      </c>
      <c r="D26" s="20">
        <f>F26*G26+F26</f>
        <v>840</v>
      </c>
      <c r="F26" s="20">
        <v>700</v>
      </c>
      <c r="G26" s="12">
        <v>0.2</v>
      </c>
    </row>
    <row r="27" spans="2:8" x14ac:dyDescent="0.2">
      <c r="B27" s="21"/>
      <c r="C27" s="9" t="s">
        <v>13</v>
      </c>
      <c r="D27" s="20"/>
      <c r="F27" s="20"/>
      <c r="G27" s="8"/>
    </row>
    <row r="28" spans="2:8" x14ac:dyDescent="0.2">
      <c r="B28" s="21"/>
      <c r="C28" s="9" t="s">
        <v>14</v>
      </c>
      <c r="D28" s="20"/>
      <c r="F28" s="20"/>
      <c r="G28" s="8"/>
    </row>
    <row r="29" spans="2:8" x14ac:dyDescent="0.2">
      <c r="B29" s="21"/>
      <c r="C29" s="9" t="s">
        <v>15</v>
      </c>
      <c r="D29" s="20"/>
      <c r="F29" s="20"/>
      <c r="G29" s="8"/>
    </row>
    <row r="30" spans="2:8" x14ac:dyDescent="0.2">
      <c r="B30" s="21"/>
      <c r="C30" s="9" t="s">
        <v>16</v>
      </c>
      <c r="D30" s="20"/>
      <c r="F30" s="20"/>
      <c r="G30" s="8"/>
    </row>
    <row r="31" spans="2:8" x14ac:dyDescent="0.2">
      <c r="B31" s="21"/>
      <c r="D31" s="20"/>
      <c r="F31" s="20"/>
      <c r="G31" s="8"/>
    </row>
    <row r="32" spans="2:8" x14ac:dyDescent="0.2">
      <c r="B32" s="21"/>
      <c r="C32" s="28" t="s">
        <v>21</v>
      </c>
      <c r="D32" s="20"/>
      <c r="F32" s="20"/>
      <c r="G32" s="20"/>
    </row>
    <row r="33" spans="2:7" x14ac:dyDescent="0.2">
      <c r="C33"/>
      <c r="F33" s="5"/>
    </row>
    <row r="34" spans="2:7" ht="20.25" customHeight="1" x14ac:dyDescent="0.35">
      <c r="C34" s="25" t="s">
        <v>8</v>
      </c>
      <c r="D34" s="24">
        <f>SUM(D16:D33)</f>
        <v>8096</v>
      </c>
      <c r="F34" s="24">
        <f>SUM(F16:F33)</f>
        <v>6780</v>
      </c>
    </row>
    <row r="35" spans="2:7" ht="15" x14ac:dyDescent="0.35">
      <c r="C35" s="10" t="s">
        <v>10</v>
      </c>
      <c r="D35" s="26">
        <f>D34*10/100+D34</f>
        <v>8905.6</v>
      </c>
      <c r="F35" s="26">
        <f>F34*10/100+F34</f>
        <v>7458</v>
      </c>
    </row>
    <row r="36" spans="2:7" ht="15" x14ac:dyDescent="0.35">
      <c r="C36" s="10"/>
      <c r="D36" s="26"/>
      <c r="E36" s="26"/>
      <c r="F36" s="26"/>
    </row>
    <row r="38" spans="2:7" x14ac:dyDescent="0.2">
      <c r="B38" t="s">
        <v>22</v>
      </c>
    </row>
    <row r="40" spans="2:7" x14ac:dyDescent="0.2">
      <c r="B40" s="17" t="s">
        <v>24</v>
      </c>
    </row>
    <row r="41" spans="2:7" x14ac:dyDescent="0.2">
      <c r="B41" s="25" t="s">
        <v>27</v>
      </c>
      <c r="C41" s="13" t="s">
        <v>25</v>
      </c>
    </row>
    <row r="42" spans="2:7" x14ac:dyDescent="0.2">
      <c r="B42" s="25" t="s">
        <v>27</v>
      </c>
      <c r="C42" s="29" t="s">
        <v>26</v>
      </c>
    </row>
    <row r="46" spans="2:7" x14ac:dyDescent="0.2">
      <c r="E46" t="s">
        <v>30</v>
      </c>
      <c r="F46" t="s">
        <v>34</v>
      </c>
      <c r="G46" t="s">
        <v>35</v>
      </c>
    </row>
    <row r="47" spans="2:7" x14ac:dyDescent="0.2">
      <c r="F47">
        <f>3110/16*18</f>
        <v>3498.75</v>
      </c>
      <c r="G47">
        <f>3110</f>
        <v>3110</v>
      </c>
    </row>
    <row r="48" spans="2:7" x14ac:dyDescent="0.2">
      <c r="F48">
        <v>21</v>
      </c>
      <c r="G48">
        <v>21</v>
      </c>
    </row>
    <row r="49" spans="5:7" x14ac:dyDescent="0.2">
      <c r="F49" s="30">
        <v>895</v>
      </c>
      <c r="G49">
        <v>895</v>
      </c>
    </row>
    <row r="50" spans="5:7" x14ac:dyDescent="0.2">
      <c r="F50">
        <f>SUM(F47:F49)</f>
        <v>4414.75</v>
      </c>
      <c r="G50">
        <f>SUM(G47:G49)</f>
        <v>4026</v>
      </c>
    </row>
    <row r="51" spans="5:7" x14ac:dyDescent="0.2">
      <c r="E51" t="s">
        <v>31</v>
      </c>
      <c r="F51" s="30">
        <v>800</v>
      </c>
      <c r="G51">
        <v>800</v>
      </c>
    </row>
    <row r="52" spans="5:7" x14ac:dyDescent="0.2">
      <c r="F52">
        <f>SUM(F50:F51)</f>
        <v>5214.75</v>
      </c>
      <c r="G52">
        <f>SUM(G50:G51)</f>
        <v>4826</v>
      </c>
    </row>
    <row r="55" spans="5:7" x14ac:dyDescent="0.2">
      <c r="E55" t="s">
        <v>32</v>
      </c>
      <c r="F55">
        <v>5580</v>
      </c>
    </row>
    <row r="58" spans="5:7" x14ac:dyDescent="0.2">
      <c r="E58" t="s">
        <v>33</v>
      </c>
      <c r="F58">
        <f>F55-F52</f>
        <v>365.25</v>
      </c>
      <c r="G58">
        <f>G55-G52</f>
        <v>-4826</v>
      </c>
    </row>
  </sheetData>
  <mergeCells count="7"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mariano</vt:lpstr>
    </vt:vector>
  </TitlesOfParts>
  <Company>ciao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2015-03-28T09:33:14Z</cp:lastPrinted>
  <dcterms:created xsi:type="dcterms:W3CDTF">2001-07-16T20:52:25Z</dcterms:created>
  <dcterms:modified xsi:type="dcterms:W3CDTF">2022-03-02T15:38:13Z</dcterms:modified>
</cp:coreProperties>
</file>